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20" windowWidth="19155" windowHeight="8475"/>
  </bookViews>
  <sheets>
    <sheet name="Compound Interest Calculator" sheetId="5" r:id="rId1"/>
    <sheet name="Rule of 72 Calculated" sheetId="1" r:id="rId2"/>
    <sheet name="Rule of 72 Error Graph" sheetId="4" r:id="rId3"/>
    <sheet name="Sheet2" sheetId="2" r:id="rId4"/>
    <sheet name="Sheet3" sheetId="3" r:id="rId5"/>
  </sheets>
  <calcPr calcId="125725"/>
</workbook>
</file>

<file path=xl/calcChain.xml><?xml version="1.0" encoding="utf-8"?>
<calcChain xmlns="http://schemas.openxmlformats.org/spreadsheetml/2006/main">
  <c r="H3" i="5"/>
  <c r="B7"/>
  <c r="I3"/>
  <c r="C101" i="1"/>
  <c r="B101"/>
  <c r="C100"/>
  <c r="B100"/>
  <c r="C99"/>
  <c r="B99"/>
  <c r="C98"/>
  <c r="B98"/>
  <c r="C97"/>
  <c r="B97"/>
  <c r="C96"/>
  <c r="B96"/>
  <c r="C95"/>
  <c r="B95"/>
  <c r="C94"/>
  <c r="B94"/>
  <c r="C93"/>
  <c r="B93"/>
  <c r="C92"/>
  <c r="B92"/>
  <c r="C91"/>
  <c r="B91"/>
  <c r="C90"/>
  <c r="B90"/>
  <c r="C89"/>
  <c r="B89"/>
  <c r="C88"/>
  <c r="B88"/>
  <c r="C87"/>
  <c r="B87"/>
  <c r="C86"/>
  <c r="B86"/>
  <c r="C85"/>
  <c r="B85"/>
  <c r="C84"/>
  <c r="B84"/>
  <c r="C83"/>
  <c r="B83"/>
  <c r="C82"/>
  <c r="B82"/>
  <c r="C81"/>
  <c r="B81"/>
  <c r="C80"/>
  <c r="B80"/>
  <c r="C79"/>
  <c r="B79"/>
  <c r="C78"/>
  <c r="B78"/>
  <c r="C77"/>
  <c r="B77"/>
  <c r="C76"/>
  <c r="B76"/>
  <c r="C75"/>
  <c r="B75"/>
  <c r="C74"/>
  <c r="B74"/>
  <c r="C73"/>
  <c r="B73"/>
  <c r="C72"/>
  <c r="B72"/>
  <c r="C71"/>
  <c r="B71"/>
  <c r="C70"/>
  <c r="B70"/>
  <c r="C69"/>
  <c r="B69"/>
  <c r="C68"/>
  <c r="B68"/>
  <c r="C67"/>
  <c r="B67"/>
  <c r="C66"/>
  <c r="B66"/>
  <c r="C65"/>
  <c r="B65"/>
  <c r="C64"/>
  <c r="B64"/>
  <c r="C63"/>
  <c r="B63"/>
  <c r="C62"/>
  <c r="B62"/>
  <c r="C61"/>
  <c r="B61"/>
  <c r="C60"/>
  <c r="B60"/>
  <c r="C59"/>
  <c r="B59"/>
  <c r="C58"/>
  <c r="B58"/>
  <c r="C57"/>
  <c r="B57"/>
  <c r="C56"/>
  <c r="B56"/>
  <c r="C55"/>
  <c r="B55"/>
  <c r="C54"/>
  <c r="B54"/>
  <c r="C53"/>
  <c r="B53"/>
  <c r="C52"/>
  <c r="B52"/>
  <c r="C51"/>
  <c r="B51"/>
  <c r="C50"/>
  <c r="B50"/>
  <c r="C49"/>
  <c r="B49"/>
  <c r="C48"/>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C20"/>
  <c r="B20"/>
  <c r="D20"/>
  <c r="C19"/>
  <c r="B19"/>
  <c r="D19"/>
  <c r="C18"/>
  <c r="B18"/>
  <c r="D17"/>
  <c r="C17"/>
  <c r="B17"/>
  <c r="D18"/>
  <c r="C16"/>
  <c r="B16"/>
  <c r="D16"/>
  <c r="C15"/>
  <c r="B15"/>
  <c r="D15"/>
  <c r="C14"/>
  <c r="B14"/>
  <c r="D14"/>
  <c r="C13"/>
  <c r="B13"/>
  <c r="D13"/>
  <c r="C12"/>
  <c r="B12"/>
  <c r="D12"/>
  <c r="C11"/>
  <c r="B11"/>
  <c r="D11"/>
  <c r="C10"/>
  <c r="B10"/>
  <c r="C9"/>
  <c r="B9"/>
  <c r="C8"/>
  <c r="B8"/>
  <c r="C7"/>
  <c r="B7"/>
  <c r="C6"/>
  <c r="B6"/>
  <c r="C5"/>
  <c r="B5"/>
  <c r="C4"/>
  <c r="B4"/>
  <c r="C3"/>
  <c r="B3"/>
  <c r="C2"/>
  <c r="B2"/>
  <c r="D2"/>
  <c r="D5"/>
  <c r="D6"/>
  <c r="D9"/>
  <c r="D10"/>
  <c r="D3"/>
  <c r="D4"/>
  <c r="D7"/>
  <c r="D8"/>
  <c r="I4" i="5"/>
  <c r="I5"/>
  <c r="I6"/>
  <c r="I7"/>
  <c r="I8"/>
  <c r="I9"/>
  <c r="I10"/>
  <c r="I11"/>
  <c r="I12"/>
  <c r="I13"/>
  <c r="I14"/>
  <c r="I15"/>
  <c r="I16"/>
  <c r="I17"/>
  <c r="I18"/>
  <c r="I19"/>
  <c r="I20"/>
  <c r="I21"/>
  <c r="I22"/>
  <c r="B4"/>
  <c r="J3"/>
  <c r="K3"/>
  <c r="H4"/>
  <c r="J4"/>
  <c r="K4"/>
  <c r="H5"/>
  <c r="J5"/>
  <c r="K5"/>
  <c r="H6"/>
  <c r="J6"/>
  <c r="K6"/>
  <c r="H7"/>
  <c r="J7"/>
  <c r="K7"/>
  <c r="H8"/>
  <c r="J8"/>
  <c r="K8"/>
  <c r="H9"/>
  <c r="J9"/>
  <c r="K9"/>
  <c r="H10"/>
  <c r="J10"/>
  <c r="K10"/>
  <c r="H11"/>
  <c r="J11"/>
  <c r="K11"/>
  <c r="H12"/>
  <c r="J12"/>
  <c r="K12"/>
  <c r="H13"/>
  <c r="J13"/>
  <c r="K13"/>
  <c r="H14"/>
  <c r="J14"/>
  <c r="K14"/>
  <c r="H15"/>
  <c r="J15"/>
  <c r="K15"/>
  <c r="H16"/>
  <c r="J16"/>
  <c r="K16"/>
  <c r="H17"/>
  <c r="J17"/>
  <c r="K17"/>
  <c r="H18"/>
  <c r="J18"/>
  <c r="K18"/>
  <c r="H19"/>
  <c r="J19"/>
  <c r="K19"/>
  <c r="H20"/>
  <c r="J20"/>
  <c r="K20"/>
  <c r="H21"/>
  <c r="J21"/>
  <c r="K21"/>
  <c r="H22"/>
  <c r="J22"/>
  <c r="K22"/>
  <c r="D101" i="1"/>
</calcChain>
</file>

<file path=xl/sharedStrings.xml><?xml version="1.0" encoding="utf-8"?>
<sst xmlns="http://schemas.openxmlformats.org/spreadsheetml/2006/main" count="14" uniqueCount="12">
  <si>
    <t xml:space="preserve">Year </t>
  </si>
  <si>
    <t>Initial Balance</t>
  </si>
  <si>
    <t>Interest Rate</t>
  </si>
  <si>
    <t>Interest</t>
  </si>
  <si>
    <t>Ending Balance</t>
  </si>
  <si>
    <t>Years To Double (Calculated by Formula)</t>
  </si>
  <si>
    <t>Years to Double (Using Rule of 72)</t>
  </si>
  <si>
    <t>% Error Using Rule of 72</t>
  </si>
  <si>
    <t>Rule of 72</t>
  </si>
  <si>
    <t>Annual Interest Rate</t>
  </si>
  <si>
    <t>Years to Double</t>
  </si>
  <si>
    <t>Doubled Balance</t>
  </si>
</sst>
</file>

<file path=xl/styles.xml><?xml version="1.0" encoding="utf-8"?>
<styleSheet xmlns="http://schemas.openxmlformats.org/spreadsheetml/2006/main">
  <numFmts count="5">
    <numFmt numFmtId="44" formatCode="_(&quot;$&quot;* #,##0.00_);_(&quot;$&quot;* \(#,##0.00\);_(&quot;$&quot;* &quot;-&quot;??_);_(@_)"/>
    <numFmt numFmtId="164" formatCode="0.0%"/>
    <numFmt numFmtId="165" formatCode="_(&quot;$&quot;* #,##0_);_(&quot;$&quot;* \(#,##0\);_(&quot;$&quot;* &quot;-&quot;??_);_(@_)"/>
    <numFmt numFmtId="166" formatCode="0.00000%"/>
    <numFmt numFmtId="167" formatCode="0.00000000%"/>
  </numFmts>
  <fonts count="4">
    <font>
      <sz val="11"/>
      <color theme="1"/>
      <name val="Calibri"/>
      <family val="2"/>
      <scheme val="minor"/>
    </font>
    <font>
      <sz val="11"/>
      <color indexed="8"/>
      <name val="Calibri"/>
      <family val="2"/>
    </font>
    <font>
      <b/>
      <sz val="11"/>
      <color indexed="8"/>
      <name val="Calibri"/>
      <family val="2"/>
    </font>
    <font>
      <sz val="10"/>
      <color indexed="8"/>
      <name val="Calibri"/>
    </font>
  </fonts>
  <fills count="6">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4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
    <xf numFmtId="0" fontId="0" fillId="0" borderId="0" xfId="0"/>
    <xf numFmtId="9" fontId="0" fillId="0" borderId="0" xfId="2" applyFont="1"/>
    <xf numFmtId="0" fontId="2" fillId="0" borderId="0" xfId="0" applyFont="1" applyBorder="1"/>
    <xf numFmtId="0" fontId="0" fillId="0" borderId="0" xfId="0" applyBorder="1"/>
    <xf numFmtId="44" fontId="0" fillId="0" borderId="0" xfId="1" applyFont="1" applyBorder="1"/>
    <xf numFmtId="9" fontId="0" fillId="0" borderId="0" xfId="2" applyFont="1" applyBorder="1"/>
    <xf numFmtId="44" fontId="0" fillId="0" borderId="0" xfId="0" applyNumberFormat="1" applyBorder="1"/>
    <xf numFmtId="164" fontId="0" fillId="0" borderId="0" xfId="2" applyNumberFormat="1" applyFont="1"/>
    <xf numFmtId="2" fontId="0" fillId="0" borderId="0" xfId="0" applyNumberFormat="1"/>
    <xf numFmtId="0" fontId="2" fillId="0" borderId="0" xfId="0" applyFont="1"/>
    <xf numFmtId="9" fontId="0" fillId="2" borderId="1" xfId="0" applyNumberFormat="1" applyFill="1" applyBorder="1"/>
    <xf numFmtId="9" fontId="0" fillId="0" borderId="0" xfId="2" applyFont="1" applyFill="1" applyBorder="1"/>
    <xf numFmtId="0" fontId="0" fillId="3" borderId="1" xfId="0" applyFill="1" applyBorder="1"/>
    <xf numFmtId="44" fontId="0" fillId="0" borderId="0" xfId="1" applyFont="1"/>
    <xf numFmtId="44" fontId="0" fillId="0" borderId="0" xfId="1" applyFont="1" applyFill="1" applyBorder="1"/>
    <xf numFmtId="165" fontId="0" fillId="4" borderId="1" xfId="1" applyNumberFormat="1" applyFont="1" applyFill="1" applyBorder="1"/>
    <xf numFmtId="165" fontId="0" fillId="5" borderId="1" xfId="1" applyNumberFormat="1" applyFont="1" applyFill="1" applyBorder="1"/>
    <xf numFmtId="166" fontId="0" fillId="0" borderId="0" xfId="2" applyNumberFormat="1" applyFont="1"/>
    <xf numFmtId="167" fontId="0" fillId="0" borderId="0" xfId="2" applyNumberFormat="1" applyFont="1"/>
  </cellXfs>
  <cellStyles count="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spPr>
        <a:noFill/>
        <a:ln w="25400">
          <a:noFill/>
        </a:ln>
      </c:spPr>
    </c:title>
    <c:plotArea>
      <c:layout>
        <c:manualLayout>
          <c:layoutTarget val="inner"/>
          <c:xMode val="edge"/>
          <c:yMode val="edge"/>
          <c:x val="6.2153163152053277E-2"/>
          <c:y val="0.10603588907014681"/>
          <c:w val="0.71698113207547165"/>
          <c:h val="0.83849918433931481"/>
        </c:manualLayout>
      </c:layout>
      <c:lineChart>
        <c:grouping val="standard"/>
        <c:ser>
          <c:idx val="1"/>
          <c:order val="0"/>
          <c:tx>
            <c:strRef>
              <c:f>'Rule of 72 Calculated'!$D$1</c:f>
              <c:strCache>
                <c:ptCount val="1"/>
                <c:pt idx="0">
                  <c:v>% Error Using Rule of 72</c:v>
                </c:pt>
              </c:strCache>
            </c:strRef>
          </c:tx>
          <c:marker>
            <c:symbol val="none"/>
          </c:marker>
          <c:val>
            <c:numRef>
              <c:f>'Rule of 72 Calculated'!$D$2:$D$26</c:f>
              <c:numCache>
                <c:formatCode>0.0%</c:formatCode>
                <c:ptCount val="25"/>
                <c:pt idx="0">
                  <c:v>-3.3581094349043876E-2</c:v>
                </c:pt>
                <c:pt idx="1">
                  <c:v>-2.8489479083753096E-2</c:v>
                </c:pt>
                <c:pt idx="2">
                  <c:v>-2.3464097803849383E-2</c:v>
                </c:pt>
                <c:pt idx="3">
                  <c:v>-1.8503510594615247E-2</c:v>
                </c:pt>
                <c:pt idx="4">
                  <c:v>-1.3606321636131303E-2</c:v>
                </c:pt>
                <c:pt idx="5">
                  <c:v>-8.7711774616945695E-3</c:v>
                </c:pt>
                <c:pt idx="6">
                  <c:v>-3.9967653003439305E-3</c:v>
                </c:pt>
                <c:pt idx="7" formatCode="0.00000000%">
                  <c:v>7.1818850130449339E-4</c:v>
                </c:pt>
                <c:pt idx="8">
                  <c:v>5.3749199823859188E-3</c:v>
                </c:pt>
                <c:pt idx="9">
                  <c:v>9.974629000467708E-3</c:v>
                </c:pt>
                <c:pt idx="10">
                  <c:v>1.451848059750345E-2</c:v>
                </c:pt>
                <c:pt idx="11">
                  <c:v>1.9007606302722642E-2</c:v>
                </c:pt>
                <c:pt idx="12">
                  <c:v>2.3443105375897871E-2</c:v>
                </c:pt>
                <c:pt idx="13">
                  <c:v>2.7826045994197642E-2</c:v>
                </c:pt>
                <c:pt idx="14">
                  <c:v>3.215746638567802E-2</c:v>
                </c:pt>
                <c:pt idx="15">
                  <c:v>3.6438375912187002E-2</c:v>
                </c:pt>
                <c:pt idx="16">
                  <c:v>4.0669756104415221E-2</c:v>
                </c:pt>
                <c:pt idx="17">
                  <c:v>4.4852561651534076E-2</c:v>
                </c:pt>
                <c:pt idx="18">
                  <c:v>4.8987721347802625E-2</c:v>
                </c:pt>
                <c:pt idx="19">
                  <c:v>5.3076138998342293E-2</c:v>
                </c:pt>
                <c:pt idx="20">
                  <c:v>5.7118694286160836E-2</c:v>
                </c:pt>
                <c:pt idx="21">
                  <c:v>6.1116243602380445E-2</c:v>
                </c:pt>
                <c:pt idx="22">
                  <c:v>6.5069620841517739E-2</c:v>
                </c:pt>
                <c:pt idx="23">
                  <c:v>6.8979638163548532E-2</c:v>
                </c:pt>
                <c:pt idx="24">
                  <c:v>7.2847086724396465E-2</c:v>
                </c:pt>
              </c:numCache>
            </c:numRef>
          </c:val>
        </c:ser>
        <c:marker val="1"/>
        <c:axId val="60534144"/>
        <c:axId val="60507264"/>
      </c:lineChart>
      <c:catAx>
        <c:axId val="60534144"/>
        <c:scaling>
          <c:orientation val="minMax"/>
        </c:scaling>
        <c:axPos val="b"/>
        <c:numFmt formatCode="General" sourceLinked="1"/>
        <c:tickLblPos val="nextTo"/>
        <c:crossAx val="60507264"/>
        <c:crosses val="autoZero"/>
        <c:auto val="1"/>
        <c:lblAlgn val="ctr"/>
        <c:lblOffset val="100"/>
      </c:catAx>
      <c:valAx>
        <c:axId val="60507264"/>
        <c:scaling>
          <c:orientation val="minMax"/>
        </c:scaling>
        <c:axPos val="l"/>
        <c:majorGridlines/>
        <c:numFmt formatCode="0.0%" sourceLinked="1"/>
        <c:tickLblPos val="nextTo"/>
        <c:crossAx val="60534144"/>
        <c:crosses val="autoZero"/>
        <c:crossBetween val="between"/>
      </c:valAx>
    </c:plotArea>
    <c:legend>
      <c:legendPos val="r"/>
      <c:layout>
        <c:manualLayout>
          <c:xMode val="edge"/>
          <c:yMode val="edge"/>
          <c:x val="0.802441731409545"/>
          <c:y val="0.5122349102773246"/>
          <c:w val="0.18978912319644839"/>
          <c:h val="3.9151712887438822E-2"/>
        </c:manualLayout>
      </c:layout>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84" workbookViewId="0"/>
  </sheetViews>
  <pageMargins left="0.7" right="0.7" top="0.75" bottom="0.75" header="0.3" footer="0.3"/>
  <drawing r:id="rId1"/>
</chartsheet>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85724</xdr:colOff>
      <xdr:row>7</xdr:row>
      <xdr:rowOff>133350</xdr:rowOff>
    </xdr:from>
    <xdr:to>
      <xdr:col>6</xdr:col>
      <xdr:colOff>219075</xdr:colOff>
      <xdr:row>26</xdr:row>
      <xdr:rowOff>171450</xdr:rowOff>
    </xdr:to>
    <xdr:sp macro="" textlink="">
      <xdr:nvSpPr>
        <xdr:cNvPr id="2" name="TextBox 1"/>
        <xdr:cNvSpPr txBox="1"/>
      </xdr:nvSpPr>
      <xdr:spPr>
        <a:xfrm>
          <a:off x="85724" y="1524000"/>
          <a:ext cx="4572001" cy="365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Instructions:</a:t>
          </a:r>
          <a:r>
            <a:rPr lang="en-US" sz="1100" baseline="0"/>
            <a:t>  Only enter numbers in the colored cells above. </a:t>
          </a:r>
        </a:p>
        <a:p>
          <a:endParaRPr lang="en-US" sz="1100"/>
        </a:p>
        <a:p>
          <a:r>
            <a:rPr lang="en-US" sz="1100"/>
            <a:t>Enter the annual</a:t>
          </a:r>
          <a:r>
            <a:rPr lang="en-US" sz="1100" baseline="0"/>
            <a:t> interest rate in the yellow cell.  You must enter a decimal point -- to get 10%, enter ".10"</a:t>
          </a:r>
        </a:p>
        <a:p>
          <a:endParaRPr lang="en-US" sz="1100" baseline="0"/>
        </a:p>
        <a:p>
          <a:r>
            <a:rPr lang="en-US" sz="1100" baseline="0"/>
            <a:t>Enter the initial balance in the orange cell.  Pick any $ amount you want , it will not affect the results.  </a:t>
          </a:r>
        </a:p>
        <a:p>
          <a:endParaRPr lang="en-US" sz="1100" baseline="0"/>
        </a:p>
        <a:p>
          <a:r>
            <a:rPr lang="en-US" sz="1100" baseline="0"/>
            <a:t>The Rule of 72 divides 72 by the interest rate to show how many years until the initial balance doubles.    This result appears above in the green cell.  </a:t>
          </a:r>
        </a:p>
        <a:p>
          <a:endParaRPr lang="en-US" sz="1100" baseline="0"/>
        </a:p>
        <a:p>
          <a:r>
            <a:rPr lang="en-US" sz="1100" baseline="0"/>
            <a:t>Now look at the table to the right.   Find the row with the year from the green cell and look across to the last column.   The ending balance should  be slightly higher than the doubled amount (shown in the blue cell) and the cell right above from the previous year should be slightly lower.   </a:t>
          </a:r>
        </a:p>
        <a:p>
          <a:endParaRPr lang="en-US" sz="1100" baseline="0"/>
        </a:p>
        <a:p>
          <a:r>
            <a:rPr lang="en-US" sz="1100" baseline="0"/>
            <a:t>If you use 10%, the Rule of 72 predicts doubling in 7.2 years.  If you look at the ending balance in the rows for years 7 and 8, you'll see that the ending balance grows to double just between years 7 and 8.  </a:t>
          </a:r>
        </a:p>
        <a:p>
          <a:endParaRPr lang="en-US" sz="1100" baseline="0"/>
        </a:p>
        <a:p>
          <a:r>
            <a:rPr lang="en-US" sz="1100" baseline="0"/>
            <a:t>To see how accurate the Rule of 72 actually is, look at the next tab called "Rule of 72 Calculated."</a:t>
          </a:r>
        </a:p>
        <a:p>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438150</xdr:colOff>
      <xdr:row>3</xdr:row>
      <xdr:rowOff>28575</xdr:rowOff>
    </xdr:from>
    <xdr:to>
      <xdr:col>8</xdr:col>
      <xdr:colOff>571500</xdr:colOff>
      <xdr:row>23</xdr:row>
      <xdr:rowOff>66675</xdr:rowOff>
    </xdr:to>
    <xdr:sp macro="" textlink="">
      <xdr:nvSpPr>
        <xdr:cNvPr id="2" name="TextBox 1"/>
        <xdr:cNvSpPr txBox="1"/>
      </xdr:nvSpPr>
      <xdr:spPr>
        <a:xfrm>
          <a:off x="7334250" y="600075"/>
          <a:ext cx="2571750" cy="384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This table</a:t>
          </a:r>
          <a:r>
            <a:rPr lang="en-US" sz="1100" baseline="0"/>
            <a:t> shows the calculated years to doubling compared to using the Rule of 72.  </a:t>
          </a:r>
        </a:p>
        <a:p>
          <a:endParaRPr lang="en-US" sz="1100" baseline="0"/>
        </a:p>
        <a:p>
          <a:r>
            <a:rPr lang="en-US" sz="1100" baseline="0"/>
            <a:t>For each interest rate, the years to doubling is solved by a true compound interest equation, compared to using the rule of thumb.   The last column shows the percentage error of using the rule.</a:t>
          </a:r>
        </a:p>
        <a:p>
          <a:endParaRPr lang="en-US" sz="1100" baseline="0"/>
        </a:p>
        <a:p>
          <a:r>
            <a:rPr lang="en-US" sz="1100" baseline="0"/>
            <a:t>For interest rates below 8%, the Rule of 72 overstates the time to double (it will actually take less time.  </a:t>
          </a:r>
        </a:p>
        <a:p>
          <a:endParaRPr lang="en-US" sz="1100" baseline="0"/>
        </a:p>
        <a:p>
          <a:r>
            <a:rPr lang="en-US" sz="1100" baseline="0"/>
            <a:t>For interest rates above 8%, the Rule of 72 understates the time to double (it will actually take more time.  You can see this error plotted on a graph on the next tab called "Rule of 72 Error Graph".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8582025" cy="583882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22"/>
  <sheetViews>
    <sheetView tabSelected="1" workbookViewId="0">
      <selection activeCell="D5" sqref="D5"/>
    </sheetView>
  </sheetViews>
  <sheetFormatPr defaultRowHeight="15"/>
  <cols>
    <col min="1" max="1" width="19.42578125" bestFit="1" customWidth="1"/>
    <col min="2" max="2" width="10.5703125" bestFit="1" customWidth="1"/>
    <col min="7" max="8" width="13.5703125" bestFit="1" customWidth="1"/>
    <col min="9" max="9" width="14" customWidth="1"/>
    <col min="10" max="11" width="14.42578125" bestFit="1" customWidth="1"/>
    <col min="13" max="13" width="16.85546875" customWidth="1"/>
  </cols>
  <sheetData>
    <row r="2" spans="1:11" ht="15.75" thickBot="1">
      <c r="A2" s="9" t="s">
        <v>8</v>
      </c>
      <c r="G2" s="2" t="s">
        <v>0</v>
      </c>
      <c r="H2" s="2" t="s">
        <v>1</v>
      </c>
      <c r="I2" s="2" t="s">
        <v>2</v>
      </c>
      <c r="J2" s="2" t="s">
        <v>3</v>
      </c>
      <c r="K2" s="2" t="s">
        <v>4</v>
      </c>
    </row>
    <row r="3" spans="1:11" ht="15.75" thickBot="1">
      <c r="A3" t="s">
        <v>9</v>
      </c>
      <c r="B3" s="10">
        <v>0.1</v>
      </c>
      <c r="G3" s="3">
        <v>1</v>
      </c>
      <c r="H3" s="14">
        <f>B6</f>
        <v>1000</v>
      </c>
      <c r="I3" s="11">
        <f>B3</f>
        <v>0.1</v>
      </c>
      <c r="J3" s="6">
        <f>H3*I3</f>
        <v>100</v>
      </c>
      <c r="K3" s="6">
        <f>H3+J3</f>
        <v>1100</v>
      </c>
    </row>
    <row r="4" spans="1:11" ht="15.75" thickBot="1">
      <c r="A4" t="s">
        <v>10</v>
      </c>
      <c r="B4" s="12">
        <f>72/(B3*100)</f>
        <v>7.2</v>
      </c>
      <c r="G4" s="3">
        <v>2</v>
      </c>
      <c r="H4" s="4">
        <f t="shared" ref="H4:H22" si="0">K3</f>
        <v>1100</v>
      </c>
      <c r="I4" s="5">
        <f>I3</f>
        <v>0.1</v>
      </c>
      <c r="J4" s="6">
        <f t="shared" ref="J4:J17" si="1">H4*I4</f>
        <v>110</v>
      </c>
      <c r="K4" s="6">
        <f t="shared" ref="K4:K17" si="2">H4+J4</f>
        <v>1210</v>
      </c>
    </row>
    <row r="5" spans="1:11" ht="15.75" thickBot="1">
      <c r="B5" s="13"/>
      <c r="G5" s="3">
        <v>3</v>
      </c>
      <c r="H5" s="4">
        <f t="shared" si="0"/>
        <v>1210</v>
      </c>
      <c r="I5" s="5">
        <f t="shared" ref="I5:I22" si="3">I4</f>
        <v>0.1</v>
      </c>
      <c r="J5" s="6">
        <f t="shared" si="1"/>
        <v>121</v>
      </c>
      <c r="K5" s="6">
        <f t="shared" si="2"/>
        <v>1331</v>
      </c>
    </row>
    <row r="6" spans="1:11" ht="15.75" thickBot="1">
      <c r="A6" t="s">
        <v>1</v>
      </c>
      <c r="B6" s="15">
        <v>1000</v>
      </c>
      <c r="G6" s="3">
        <v>4</v>
      </c>
      <c r="H6" s="4">
        <f t="shared" si="0"/>
        <v>1331</v>
      </c>
      <c r="I6" s="5">
        <f t="shared" si="3"/>
        <v>0.1</v>
      </c>
      <c r="J6" s="6">
        <f t="shared" si="1"/>
        <v>133.1</v>
      </c>
      <c r="K6" s="6">
        <f t="shared" si="2"/>
        <v>1464.1</v>
      </c>
    </row>
    <row r="7" spans="1:11" ht="15.75" thickBot="1">
      <c r="A7" t="s">
        <v>11</v>
      </c>
      <c r="B7" s="16">
        <f>2*B6</f>
        <v>2000</v>
      </c>
      <c r="G7" s="3">
        <v>5</v>
      </c>
      <c r="H7" s="4">
        <f t="shared" si="0"/>
        <v>1464.1</v>
      </c>
      <c r="I7" s="5">
        <f t="shared" si="3"/>
        <v>0.1</v>
      </c>
      <c r="J7" s="6">
        <f t="shared" si="1"/>
        <v>146.41</v>
      </c>
      <c r="K7" s="6">
        <f t="shared" si="2"/>
        <v>1610.51</v>
      </c>
    </row>
    <row r="8" spans="1:11">
      <c r="G8" s="3">
        <v>6</v>
      </c>
      <c r="H8" s="4">
        <f t="shared" si="0"/>
        <v>1610.51</v>
      </c>
      <c r="I8" s="5">
        <f t="shared" si="3"/>
        <v>0.1</v>
      </c>
      <c r="J8" s="6">
        <f t="shared" si="1"/>
        <v>161.05100000000002</v>
      </c>
      <c r="K8" s="6">
        <f t="shared" si="2"/>
        <v>1771.5609999999999</v>
      </c>
    </row>
    <row r="9" spans="1:11">
      <c r="G9" s="3">
        <v>7</v>
      </c>
      <c r="H9" s="4">
        <f t="shared" si="0"/>
        <v>1771.5609999999999</v>
      </c>
      <c r="I9" s="5">
        <f t="shared" si="3"/>
        <v>0.1</v>
      </c>
      <c r="J9" s="6">
        <f t="shared" si="1"/>
        <v>177.15610000000001</v>
      </c>
      <c r="K9" s="6">
        <f t="shared" si="2"/>
        <v>1948.7170999999998</v>
      </c>
    </row>
    <row r="10" spans="1:11">
      <c r="G10" s="3">
        <v>8</v>
      </c>
      <c r="H10" s="4">
        <f t="shared" si="0"/>
        <v>1948.7170999999998</v>
      </c>
      <c r="I10" s="5">
        <f t="shared" si="3"/>
        <v>0.1</v>
      </c>
      <c r="J10" s="6">
        <f t="shared" si="1"/>
        <v>194.87171000000001</v>
      </c>
      <c r="K10" s="6">
        <f t="shared" si="2"/>
        <v>2143.5888099999997</v>
      </c>
    </row>
    <row r="11" spans="1:11">
      <c r="G11" s="3">
        <v>9</v>
      </c>
      <c r="H11" s="4">
        <f t="shared" si="0"/>
        <v>2143.5888099999997</v>
      </c>
      <c r="I11" s="5">
        <f t="shared" si="3"/>
        <v>0.1</v>
      </c>
      <c r="J11" s="6">
        <f t="shared" si="1"/>
        <v>214.358881</v>
      </c>
      <c r="K11" s="6">
        <f t="shared" si="2"/>
        <v>2357.9476909999998</v>
      </c>
    </row>
    <row r="12" spans="1:11">
      <c r="G12" s="3">
        <v>10</v>
      </c>
      <c r="H12" s="4">
        <f t="shared" si="0"/>
        <v>2357.9476909999998</v>
      </c>
      <c r="I12" s="5">
        <f t="shared" si="3"/>
        <v>0.1</v>
      </c>
      <c r="J12" s="6">
        <f t="shared" si="1"/>
        <v>235.7947691</v>
      </c>
      <c r="K12" s="6">
        <f t="shared" si="2"/>
        <v>2593.7424600999998</v>
      </c>
    </row>
    <row r="13" spans="1:11">
      <c r="G13" s="3">
        <v>11</v>
      </c>
      <c r="H13" s="4">
        <f t="shared" si="0"/>
        <v>2593.7424600999998</v>
      </c>
      <c r="I13" s="5">
        <f t="shared" si="3"/>
        <v>0.1</v>
      </c>
      <c r="J13" s="6">
        <f t="shared" si="1"/>
        <v>259.37424600999998</v>
      </c>
      <c r="K13" s="6">
        <f t="shared" si="2"/>
        <v>2853.1167061099995</v>
      </c>
    </row>
    <row r="14" spans="1:11">
      <c r="G14" s="3">
        <v>12</v>
      </c>
      <c r="H14" s="4">
        <f t="shared" si="0"/>
        <v>2853.1167061099995</v>
      </c>
      <c r="I14" s="5">
        <f t="shared" si="3"/>
        <v>0.1</v>
      </c>
      <c r="J14" s="6">
        <f t="shared" si="1"/>
        <v>285.31167061099995</v>
      </c>
      <c r="K14" s="6">
        <f t="shared" si="2"/>
        <v>3138.4283767209995</v>
      </c>
    </row>
    <row r="15" spans="1:11">
      <c r="G15" s="3">
        <v>13</v>
      </c>
      <c r="H15" s="4">
        <f t="shared" si="0"/>
        <v>3138.4283767209995</v>
      </c>
      <c r="I15" s="5">
        <f t="shared" si="3"/>
        <v>0.1</v>
      </c>
      <c r="J15" s="6">
        <f t="shared" si="1"/>
        <v>313.84283767209996</v>
      </c>
      <c r="K15" s="6">
        <f t="shared" si="2"/>
        <v>3452.2712143930994</v>
      </c>
    </row>
    <row r="16" spans="1:11">
      <c r="G16" s="3">
        <v>14</v>
      </c>
      <c r="H16" s="4">
        <f t="shared" si="0"/>
        <v>3452.2712143930994</v>
      </c>
      <c r="I16" s="5">
        <f t="shared" si="3"/>
        <v>0.1</v>
      </c>
      <c r="J16" s="6">
        <f t="shared" si="1"/>
        <v>345.22712143930994</v>
      </c>
      <c r="K16" s="6">
        <f t="shared" si="2"/>
        <v>3797.4983358324093</v>
      </c>
    </row>
    <row r="17" spans="7:11">
      <c r="G17" s="3">
        <v>15</v>
      </c>
      <c r="H17" s="4">
        <f t="shared" si="0"/>
        <v>3797.4983358324093</v>
      </c>
      <c r="I17" s="5">
        <f t="shared" si="3"/>
        <v>0.1</v>
      </c>
      <c r="J17" s="6">
        <f t="shared" si="1"/>
        <v>379.74983358324096</v>
      </c>
      <c r="K17" s="6">
        <f t="shared" si="2"/>
        <v>4177.2481694156504</v>
      </c>
    </row>
    <row r="18" spans="7:11">
      <c r="G18" s="3">
        <v>16</v>
      </c>
      <c r="H18" s="4">
        <f t="shared" si="0"/>
        <v>4177.2481694156504</v>
      </c>
      <c r="I18" s="5">
        <f t="shared" si="3"/>
        <v>0.1</v>
      </c>
      <c r="J18" s="6">
        <f>H18*I18</f>
        <v>417.72481694156505</v>
      </c>
      <c r="K18" s="6">
        <f>H18+J18</f>
        <v>4594.9729863572156</v>
      </c>
    </row>
    <row r="19" spans="7:11">
      <c r="G19" s="3">
        <v>17</v>
      </c>
      <c r="H19" s="4">
        <f t="shared" si="0"/>
        <v>4594.9729863572156</v>
      </c>
      <c r="I19" s="5">
        <f t="shared" si="3"/>
        <v>0.1</v>
      </c>
      <c r="J19" s="6">
        <f>H19*I19</f>
        <v>459.49729863572156</v>
      </c>
      <c r="K19" s="6">
        <f>H19+J19</f>
        <v>5054.4702849929372</v>
      </c>
    </row>
    <row r="20" spans="7:11">
      <c r="G20" s="3">
        <v>18</v>
      </c>
      <c r="H20" s="4">
        <f t="shared" si="0"/>
        <v>5054.4702849929372</v>
      </c>
      <c r="I20" s="5">
        <f t="shared" si="3"/>
        <v>0.1</v>
      </c>
      <c r="J20" s="6">
        <f>H20*I20</f>
        <v>505.44702849929376</v>
      </c>
      <c r="K20" s="6">
        <f>H20+J20</f>
        <v>5559.9173134922312</v>
      </c>
    </row>
    <row r="21" spans="7:11">
      <c r="G21" s="3">
        <v>19</v>
      </c>
      <c r="H21" s="4">
        <f t="shared" si="0"/>
        <v>5559.9173134922312</v>
      </c>
      <c r="I21" s="5">
        <f t="shared" si="3"/>
        <v>0.1</v>
      </c>
      <c r="J21" s="6">
        <f>H21*I21</f>
        <v>555.99173134922319</v>
      </c>
      <c r="K21" s="6">
        <f>H21+J21</f>
        <v>6115.9090448414545</v>
      </c>
    </row>
    <row r="22" spans="7:11">
      <c r="G22" s="3">
        <v>20</v>
      </c>
      <c r="H22" s="4">
        <f t="shared" si="0"/>
        <v>6115.9090448414545</v>
      </c>
      <c r="I22" s="5">
        <f t="shared" si="3"/>
        <v>0.1</v>
      </c>
      <c r="J22" s="6">
        <f>H22*I22</f>
        <v>611.59090448414543</v>
      </c>
      <c r="K22" s="6">
        <f>H22+J22</f>
        <v>6727.4999493256</v>
      </c>
    </row>
  </sheetData>
  <phoneticPr fontId="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D112"/>
  <sheetViews>
    <sheetView workbookViewId="0">
      <selection activeCell="D9" sqref="D9"/>
    </sheetView>
  </sheetViews>
  <sheetFormatPr defaultRowHeight="15"/>
  <cols>
    <col min="1" max="1" width="12.42578125" bestFit="1" customWidth="1"/>
    <col min="2" max="2" width="37.42578125" bestFit="1" customWidth="1"/>
    <col min="3" max="3" width="31.42578125" bestFit="1" customWidth="1"/>
    <col min="4" max="4" width="22.140625" customWidth="1"/>
  </cols>
  <sheetData>
    <row r="1" spans="1:4">
      <c r="A1" s="9" t="s">
        <v>2</v>
      </c>
      <c r="B1" s="9" t="s">
        <v>5</v>
      </c>
      <c r="C1" s="9" t="s">
        <v>6</v>
      </c>
      <c r="D1" s="9" t="s">
        <v>7</v>
      </c>
    </row>
    <row r="2" spans="1:4">
      <c r="A2" s="1">
        <v>0.01</v>
      </c>
      <c r="B2" s="8">
        <f>LOG10(2)/LOG10((1+A2))</f>
        <v>69.660716893574829</v>
      </c>
      <c r="C2" s="8">
        <f>72/(A2*100)</f>
        <v>72</v>
      </c>
      <c r="D2" s="7">
        <f>(B2-C2)/B2</f>
        <v>-3.3581094349043876E-2</v>
      </c>
    </row>
    <row r="3" spans="1:4">
      <c r="A3" s="1">
        <v>0.02</v>
      </c>
      <c r="B3" s="8">
        <f>LOG10(2)/LOG10((1+A3))</f>
        <v>35.002788781146499</v>
      </c>
      <c r="C3" s="8">
        <f t="shared" ref="C3:C21" si="0">72/(A3*100)</f>
        <v>36</v>
      </c>
      <c r="D3" s="7">
        <f t="shared" ref="D3:D66" si="1">(B3-C3)/B3</f>
        <v>-2.8489479083753096E-2</v>
      </c>
    </row>
    <row r="4" spans="1:4">
      <c r="A4" s="1">
        <v>0.03</v>
      </c>
      <c r="B4" s="8">
        <f t="shared" ref="B4:B22" si="2">LOG10(2)/LOG10((1+A4))</f>
        <v>23.449772250437736</v>
      </c>
      <c r="C4" s="8">
        <f t="shared" si="0"/>
        <v>24</v>
      </c>
      <c r="D4" s="7">
        <f t="shared" si="1"/>
        <v>-2.3464097803849383E-2</v>
      </c>
    </row>
    <row r="5" spans="1:4">
      <c r="A5" s="1">
        <v>0.04</v>
      </c>
      <c r="B5" s="8">
        <f t="shared" si="2"/>
        <v>17.672987685129698</v>
      </c>
      <c r="C5" s="8">
        <f t="shared" si="0"/>
        <v>18</v>
      </c>
      <c r="D5" s="7">
        <f t="shared" si="1"/>
        <v>-1.8503510594615247E-2</v>
      </c>
    </row>
    <row r="6" spans="1:4">
      <c r="A6" s="1">
        <v>0.05</v>
      </c>
      <c r="B6" s="8">
        <f t="shared" si="2"/>
        <v>14.206699082890461</v>
      </c>
      <c r="C6" s="8">
        <f t="shared" si="0"/>
        <v>14.4</v>
      </c>
      <c r="D6" s="7">
        <f t="shared" si="1"/>
        <v>-1.3606321636131303E-2</v>
      </c>
    </row>
    <row r="7" spans="1:4">
      <c r="A7" s="1">
        <v>0.06</v>
      </c>
      <c r="B7" s="8">
        <f t="shared" si="2"/>
        <v>11.895661045941877</v>
      </c>
      <c r="C7" s="8">
        <f t="shared" si="0"/>
        <v>12</v>
      </c>
      <c r="D7" s="7">
        <f t="shared" si="1"/>
        <v>-8.7711774616945695E-3</v>
      </c>
    </row>
    <row r="8" spans="1:4">
      <c r="A8" s="1">
        <v>7.0000000000000007E-2</v>
      </c>
      <c r="B8" s="8">
        <f t="shared" si="2"/>
        <v>10.244768351058712</v>
      </c>
      <c r="C8" s="8">
        <f t="shared" si="0"/>
        <v>10.285714285714285</v>
      </c>
      <c r="D8" s="7">
        <f t="shared" si="1"/>
        <v>-3.9967653003439305E-3</v>
      </c>
    </row>
    <row r="9" spans="1:4">
      <c r="A9" s="17">
        <v>0.08</v>
      </c>
      <c r="B9" s="8">
        <f t="shared" si="2"/>
        <v>9.0064683420005878</v>
      </c>
      <c r="C9" s="8">
        <f t="shared" si="0"/>
        <v>9</v>
      </c>
      <c r="D9" s="18">
        <f t="shared" si="1"/>
        <v>7.1818850130449339E-4</v>
      </c>
    </row>
    <row r="10" spans="1:4">
      <c r="A10" s="1">
        <v>0.09</v>
      </c>
      <c r="B10" s="8">
        <f t="shared" si="2"/>
        <v>8.0432317269320475</v>
      </c>
      <c r="C10" s="8">
        <f t="shared" si="0"/>
        <v>8</v>
      </c>
      <c r="D10" s="7">
        <f t="shared" si="1"/>
        <v>5.3749199823859188E-3</v>
      </c>
    </row>
    <row r="11" spans="1:4">
      <c r="A11" s="1">
        <v>0.1</v>
      </c>
      <c r="B11" s="8">
        <f t="shared" si="2"/>
        <v>7.2725408973417123</v>
      </c>
      <c r="C11" s="8">
        <f t="shared" si="0"/>
        <v>7.2</v>
      </c>
      <c r="D11" s="7">
        <f t="shared" si="1"/>
        <v>9.974629000467708E-3</v>
      </c>
    </row>
    <row r="12" spans="1:4">
      <c r="A12" s="1">
        <v>0.11</v>
      </c>
      <c r="B12" s="8">
        <f t="shared" si="2"/>
        <v>6.6418846184179028</v>
      </c>
      <c r="C12" s="8">
        <f t="shared" si="0"/>
        <v>6.5454545454545459</v>
      </c>
      <c r="D12" s="7">
        <f t="shared" si="1"/>
        <v>1.451848059750345E-2</v>
      </c>
    </row>
    <row r="13" spans="1:4">
      <c r="A13" s="1">
        <v>0.12</v>
      </c>
      <c r="B13" s="8">
        <f t="shared" si="2"/>
        <v>6.1162553741996994</v>
      </c>
      <c r="C13" s="8">
        <f t="shared" si="0"/>
        <v>6</v>
      </c>
      <c r="D13" s="7">
        <f t="shared" si="1"/>
        <v>1.9007606302722642E-2</v>
      </c>
    </row>
    <row r="14" spans="1:4">
      <c r="A14" s="1">
        <v>0.13</v>
      </c>
      <c r="B14" s="8">
        <f t="shared" si="2"/>
        <v>5.6714171687799224</v>
      </c>
      <c r="C14" s="8">
        <f t="shared" si="0"/>
        <v>5.5384615384615383</v>
      </c>
      <c r="D14" s="7">
        <f t="shared" si="1"/>
        <v>2.3443105375897871E-2</v>
      </c>
    </row>
    <row r="15" spans="1:4">
      <c r="A15" s="1">
        <v>0.14000000000000001</v>
      </c>
      <c r="B15" s="8">
        <f t="shared" si="2"/>
        <v>5.2900585555354711</v>
      </c>
      <c r="C15" s="8">
        <f t="shared" si="0"/>
        <v>5.1428571428571423</v>
      </c>
      <c r="D15" s="7">
        <f t="shared" si="1"/>
        <v>2.7826045994197642E-2</v>
      </c>
    </row>
    <row r="16" spans="1:4">
      <c r="A16" s="1">
        <v>0.15</v>
      </c>
      <c r="B16" s="8">
        <f t="shared" si="2"/>
        <v>4.9594844546403909</v>
      </c>
      <c r="C16" s="8">
        <f t="shared" si="0"/>
        <v>4.8</v>
      </c>
      <c r="D16" s="7">
        <f t="shared" si="1"/>
        <v>3.215746638567802E-2</v>
      </c>
    </row>
    <row r="17" spans="1:4">
      <c r="A17" s="1">
        <v>0.16</v>
      </c>
      <c r="B17" s="8">
        <f t="shared" si="2"/>
        <v>4.6701735389888235</v>
      </c>
      <c r="C17" s="8">
        <f t="shared" si="0"/>
        <v>4.5</v>
      </c>
      <c r="D17" s="7">
        <f t="shared" si="1"/>
        <v>3.6438375912187002E-2</v>
      </c>
    </row>
    <row r="18" spans="1:4">
      <c r="A18" s="1">
        <v>0.17</v>
      </c>
      <c r="B18" s="8">
        <f t="shared" si="2"/>
        <v>4.414844778007474</v>
      </c>
      <c r="C18" s="8">
        <f t="shared" si="0"/>
        <v>4.2352941176470589</v>
      </c>
      <c r="D18" s="7">
        <f t="shared" si="1"/>
        <v>4.0669756104415221E-2</v>
      </c>
    </row>
    <row r="19" spans="1:4">
      <c r="A19" s="1">
        <v>0.18</v>
      </c>
      <c r="B19" s="8">
        <f t="shared" si="2"/>
        <v>4.1878351335123218</v>
      </c>
      <c r="C19" s="8">
        <f t="shared" si="0"/>
        <v>4</v>
      </c>
      <c r="D19" s="7">
        <f t="shared" si="1"/>
        <v>4.4852561651534076E-2</v>
      </c>
    </row>
    <row r="20" spans="1:4">
      <c r="A20" s="1">
        <v>0.19</v>
      </c>
      <c r="B20" s="8">
        <f t="shared" si="2"/>
        <v>3.9846737726468473</v>
      </c>
      <c r="C20" s="8">
        <f t="shared" si="0"/>
        <v>3.7894736842105261</v>
      </c>
      <c r="D20" s="7">
        <f t="shared" si="1"/>
        <v>4.8987721347802625E-2</v>
      </c>
    </row>
    <row r="21" spans="1:4">
      <c r="A21" s="1">
        <v>0.2</v>
      </c>
      <c r="B21" s="8">
        <f t="shared" si="2"/>
        <v>3.8017840169239308</v>
      </c>
      <c r="C21" s="8">
        <f t="shared" si="0"/>
        <v>3.6</v>
      </c>
      <c r="D21" s="7">
        <f t="shared" si="1"/>
        <v>5.3076138998342293E-2</v>
      </c>
    </row>
    <row r="22" spans="1:4">
      <c r="A22" s="1">
        <v>0.21</v>
      </c>
      <c r="B22" s="8">
        <f t="shared" si="2"/>
        <v>3.6362704486708601</v>
      </c>
      <c r="C22" s="8">
        <f t="shared" ref="C22:C85" si="3">72/(A22*100)</f>
        <v>3.4285714285714284</v>
      </c>
      <c r="D22" s="7">
        <f t="shared" si="1"/>
        <v>5.7118694286160836E-2</v>
      </c>
    </row>
    <row r="23" spans="1:4">
      <c r="A23" s="1">
        <v>0.22</v>
      </c>
      <c r="B23" s="8">
        <f t="shared" ref="B23:B86" si="4">LOG10(2)/LOG10((1+A23))</f>
        <v>3.4857640793406857</v>
      </c>
      <c r="C23" s="8">
        <f t="shared" si="3"/>
        <v>3.2727272727272729</v>
      </c>
      <c r="D23" s="7">
        <f>(B23-C23)/B23</f>
        <v>6.1116243602380445E-2</v>
      </c>
    </row>
    <row r="24" spans="1:4">
      <c r="A24" s="1">
        <v>0.23</v>
      </c>
      <c r="B24" s="8">
        <f t="shared" si="4"/>
        <v>3.3483079086876568</v>
      </c>
      <c r="C24" s="8">
        <f t="shared" si="3"/>
        <v>3.1304347826086958</v>
      </c>
      <c r="D24" s="7">
        <f t="shared" si="1"/>
        <v>6.5069620841517739E-2</v>
      </c>
    </row>
    <row r="25" spans="1:4">
      <c r="A25" s="1">
        <v>0.24</v>
      </c>
      <c r="B25" s="8">
        <f t="shared" si="4"/>
        <v>3.222271094138538</v>
      </c>
      <c r="C25" s="8">
        <f t="shared" si="3"/>
        <v>3</v>
      </c>
      <c r="D25" s="7">
        <f t="shared" si="1"/>
        <v>6.8979638163548532E-2</v>
      </c>
    </row>
    <row r="26" spans="1:4">
      <c r="A26" s="1">
        <v>0.25</v>
      </c>
      <c r="B26" s="8">
        <f t="shared" si="4"/>
        <v>3.1062837195053898</v>
      </c>
      <c r="C26" s="8">
        <f t="shared" si="3"/>
        <v>2.88</v>
      </c>
      <c r="D26" s="7">
        <f t="shared" si="1"/>
        <v>7.2847086724396465E-2</v>
      </c>
    </row>
    <row r="27" spans="1:4">
      <c r="A27" s="1">
        <v>0.26</v>
      </c>
      <c r="B27" s="8">
        <f t="shared" si="4"/>
        <v>2.9991866170636823</v>
      </c>
      <c r="C27" s="8">
        <f t="shared" si="3"/>
        <v>2.7692307692307692</v>
      </c>
      <c r="D27" s="7">
        <f t="shared" si="1"/>
        <v>7.667273737639195E-2</v>
      </c>
    </row>
    <row r="28" spans="1:4">
      <c r="A28" s="1">
        <v>0.27</v>
      </c>
      <c r="B28" s="8">
        <f t="shared" si="4"/>
        <v>2.8999923402717513</v>
      </c>
      <c r="C28" s="8">
        <f t="shared" si="3"/>
        <v>2.6666666666666665</v>
      </c>
      <c r="D28" s="7">
        <f t="shared" si="1"/>
        <v>8.0457341340156932E-2</v>
      </c>
    </row>
    <row r="29" spans="1:4">
      <c r="A29" s="1">
        <v>0.28000000000000003</v>
      </c>
      <c r="B29" s="8">
        <f t="shared" si="4"/>
        <v>2.807854499471603</v>
      </c>
      <c r="C29" s="8">
        <f t="shared" si="3"/>
        <v>2.5714285714285712</v>
      </c>
      <c r="D29" s="7">
        <f>(B29-C29)/B29</f>
        <v>8.4201630849292136E-2</v>
      </c>
    </row>
    <row r="30" spans="1:4">
      <c r="A30" s="1">
        <v>0.28999999999999998</v>
      </c>
      <c r="B30" s="8">
        <f t="shared" si="4"/>
        <v>2.7220434419207038</v>
      </c>
      <c r="C30" s="8">
        <f t="shared" si="3"/>
        <v>2.4827586206896557</v>
      </c>
      <c r="D30" s="7">
        <f t="shared" si="1"/>
        <v>8.7906319769168018E-2</v>
      </c>
    </row>
    <row r="31" spans="1:4">
      <c r="A31" s="1">
        <v>0.3</v>
      </c>
      <c r="B31" s="8">
        <f t="shared" si="4"/>
        <v>2.6419267958111399</v>
      </c>
      <c r="C31" s="8">
        <f t="shared" si="3"/>
        <v>2.4</v>
      </c>
      <c r="D31" s="7">
        <f t="shared" si="1"/>
        <v>9.1572104191048248E-2</v>
      </c>
    </row>
    <row r="32" spans="1:4">
      <c r="A32" s="1">
        <v>0.31</v>
      </c>
      <c r="B32" s="8">
        <f t="shared" si="4"/>
        <v>2.5669537799566777</v>
      </c>
      <c r="C32" s="8">
        <f t="shared" si="3"/>
        <v>2.3225806451612905</v>
      </c>
      <c r="D32" s="7">
        <f t="shared" si="1"/>
        <v>9.5199663002701787E-2</v>
      </c>
    </row>
    <row r="33" spans="1:4">
      <c r="A33" s="1">
        <v>0.32</v>
      </c>
      <c r="B33" s="8">
        <f t="shared" si="4"/>
        <v>2.4966424554081068</v>
      </c>
      <c r="C33" s="8">
        <f t="shared" si="3"/>
        <v>2.25</v>
      </c>
      <c r="D33" s="7">
        <f t="shared" si="1"/>
        <v>9.878965843661025E-2</v>
      </c>
    </row>
    <row r="34" spans="1:4">
      <c r="A34" s="1">
        <v>0.33</v>
      </c>
      <c r="B34" s="8">
        <f t="shared" si="4"/>
        <v>2.4305692949517028</v>
      </c>
      <c r="C34" s="8">
        <f t="shared" si="3"/>
        <v>2.1818181818181817</v>
      </c>
      <c r="D34" s="7">
        <f t="shared" si="1"/>
        <v>0.10234273659680376</v>
      </c>
    </row>
    <row r="35" spans="1:4">
      <c r="A35" s="1">
        <v>0.34</v>
      </c>
      <c r="B35" s="8">
        <f t="shared" si="4"/>
        <v>2.3683605932797684</v>
      </c>
      <c r="C35" s="8">
        <f t="shared" si="3"/>
        <v>2.1176470588235294</v>
      </c>
      <c r="D35" s="7">
        <f t="shared" si="1"/>
        <v>0.10585952796531049</v>
      </c>
    </row>
    <row r="36" spans="1:4">
      <c r="A36" s="1">
        <v>0.35</v>
      </c>
      <c r="B36" s="8">
        <f t="shared" si="4"/>
        <v>2.3096853496990342</v>
      </c>
      <c r="C36" s="8">
        <f t="shared" si="3"/>
        <v>2.0571428571428569</v>
      </c>
      <c r="D36" s="7">
        <f t="shared" si="1"/>
        <v>0.10934064788915296</v>
      </c>
    </row>
    <row r="37" spans="1:4">
      <c r="A37" s="1">
        <v>0.36</v>
      </c>
      <c r="B37" s="8">
        <f t="shared" si="4"/>
        <v>2.2542493370502825</v>
      </c>
      <c r="C37" s="8">
        <f t="shared" si="3"/>
        <v>2</v>
      </c>
      <c r="D37" s="7">
        <f t="shared" si="1"/>
        <v>0.11278669704877076</v>
      </c>
    </row>
    <row r="38" spans="1:4">
      <c r="A38" s="1">
        <v>0.37</v>
      </c>
      <c r="B38" s="8">
        <f t="shared" si="4"/>
        <v>2.201790132421015</v>
      </c>
      <c r="C38" s="8">
        <f t="shared" si="3"/>
        <v>1.9459459459459461</v>
      </c>
      <c r="D38" s="7">
        <f t="shared" si="1"/>
        <v>0.11619826190870933</v>
      </c>
    </row>
    <row r="39" spans="1:4">
      <c r="A39" s="1">
        <v>0.38</v>
      </c>
      <c r="B39" s="8">
        <f t="shared" si="4"/>
        <v>2.1520729324789198</v>
      </c>
      <c r="C39" s="8">
        <f t="shared" si="3"/>
        <v>1.8947368421052631</v>
      </c>
      <c r="D39" s="7">
        <f t="shared" si="1"/>
        <v>0.11957591515136881</v>
      </c>
    </row>
    <row r="40" spans="1:4">
      <c r="A40" s="1">
        <v>0.39</v>
      </c>
      <c r="B40" s="8">
        <f t="shared" si="4"/>
        <v>2.1048870125968757</v>
      </c>
      <c r="C40" s="8">
        <f t="shared" si="3"/>
        <v>1.8461538461538463</v>
      </c>
      <c r="D40" s="7">
        <f t="shared" si="1"/>
        <v>0.12292021609455461</v>
      </c>
    </row>
    <row r="41" spans="1:4">
      <c r="A41" s="1">
        <v>0.4</v>
      </c>
      <c r="B41" s="8">
        <f t="shared" si="4"/>
        <v>2.0600427171061453</v>
      </c>
      <c r="C41" s="8">
        <f t="shared" si="3"/>
        <v>1.8</v>
      </c>
      <c r="D41" s="7">
        <f>(B41-C41)/B41</f>
        <v>0.12623171109356482</v>
      </c>
    </row>
    <row r="42" spans="1:4">
      <c r="A42" s="1">
        <v>0.41</v>
      </c>
      <c r="B42" s="8">
        <f t="shared" si="4"/>
        <v>2.0173688899974036</v>
      </c>
      <c r="C42" s="8">
        <f t="shared" si="3"/>
        <v>1.7560975609756098</v>
      </c>
      <c r="D42" s="7">
        <f t="shared" si="1"/>
        <v>0.12951093392846466</v>
      </c>
    </row>
    <row r="43" spans="1:4">
      <c r="A43" s="1">
        <v>0.42</v>
      </c>
      <c r="B43" s="8">
        <f t="shared" si="4"/>
        <v>1.9767106726617856</v>
      </c>
      <c r="C43" s="8">
        <f t="shared" si="3"/>
        <v>1.7142857142857142</v>
      </c>
      <c r="D43" s="7">
        <f t="shared" si="1"/>
        <v>0.1327584061772161</v>
      </c>
    </row>
    <row r="44" spans="1:4">
      <c r="A44" s="1">
        <v>0.43</v>
      </c>
      <c r="B44" s="8">
        <f t="shared" si="4"/>
        <v>1.9379276089213289</v>
      </c>
      <c r="C44" s="8">
        <f t="shared" si="3"/>
        <v>1.6744186046511629</v>
      </c>
      <c r="D44" s="7">
        <f t="shared" si="1"/>
        <v>0.13597463757525902</v>
      </c>
    </row>
    <row r="45" spans="1:4">
      <c r="A45" s="1">
        <v>0.44</v>
      </c>
      <c r="B45" s="8">
        <f t="shared" si="4"/>
        <v>1.9008920084619654</v>
      </c>
      <c r="C45" s="8">
        <f t="shared" si="3"/>
        <v>1.6363636363636365</v>
      </c>
      <c r="D45" s="7">
        <f t="shared" si="1"/>
        <v>0.13916012636212932</v>
      </c>
    </row>
    <row r="46" spans="1:4">
      <c r="A46" s="1">
        <v>0.45</v>
      </c>
      <c r="B46" s="8">
        <f t="shared" si="4"/>
        <v>1.8654875284732007</v>
      </c>
      <c r="C46" s="8">
        <f t="shared" si="3"/>
        <v>1.6</v>
      </c>
      <c r="D46" s="7">
        <f t="shared" si="1"/>
        <v>0.14231535961566441</v>
      </c>
    </row>
    <row r="47" spans="1:4">
      <c r="A47" s="1">
        <v>0.46</v>
      </c>
      <c r="B47" s="8">
        <f t="shared" si="4"/>
        <v>1.8316079402892027</v>
      </c>
      <c r="C47" s="8">
        <f t="shared" si="3"/>
        <v>1.5652173913043479</v>
      </c>
      <c r="D47" s="7">
        <f t="shared" si="1"/>
        <v>0.14544081357432473</v>
      </c>
    </row>
    <row r="48" spans="1:4">
      <c r="A48" s="1">
        <v>0.47</v>
      </c>
      <c r="B48" s="8">
        <f t="shared" si="4"/>
        <v>1.7991560534779718</v>
      </c>
      <c r="C48" s="8">
        <f t="shared" si="3"/>
        <v>1.5319148936170213</v>
      </c>
      <c r="D48" s="7">
        <f t="shared" si="1"/>
        <v>0.14853695394812652</v>
      </c>
    </row>
    <row r="49" spans="1:4">
      <c r="A49" s="1">
        <v>0.48</v>
      </c>
      <c r="B49" s="8">
        <f t="shared" si="4"/>
        <v>1.768042774417488</v>
      </c>
      <c r="C49" s="8">
        <f t="shared" si="3"/>
        <v>1.5</v>
      </c>
      <c r="D49" s="7">
        <f t="shared" si="1"/>
        <v>0.15160423621866237</v>
      </c>
    </row>
    <row r="50" spans="1:4">
      <c r="A50" s="1">
        <v>0.49</v>
      </c>
      <c r="B50" s="8">
        <f t="shared" si="4"/>
        <v>1.7381862801464845</v>
      </c>
      <c r="C50" s="8">
        <f t="shared" si="3"/>
        <v>1.4693877551020409</v>
      </c>
      <c r="D50" s="7">
        <f t="shared" si="1"/>
        <v>0.1546431059286642</v>
      </c>
    </row>
    <row r="51" spans="1:4">
      <c r="A51" s="1">
        <v>0.5</v>
      </c>
      <c r="B51" s="8">
        <f t="shared" si="4"/>
        <v>1.7095112913514547</v>
      </c>
      <c r="C51" s="8">
        <f t="shared" si="3"/>
        <v>1.44</v>
      </c>
      <c r="D51" s="7">
        <f>(B51-C51)/B51</f>
        <v>0.15765399896153512</v>
      </c>
    </row>
    <row r="52" spans="1:4">
      <c r="A52" s="1">
        <v>0.51</v>
      </c>
      <c r="B52" s="8">
        <f t="shared" si="4"/>
        <v>1.6819484308830306</v>
      </c>
      <c r="C52" s="8">
        <f t="shared" si="3"/>
        <v>1.411764705882353</v>
      </c>
      <c r="D52" s="7">
        <f t="shared" si="1"/>
        <v>0.1606373418112646</v>
      </c>
    </row>
    <row r="53" spans="1:4">
      <c r="A53" s="1">
        <v>0.52</v>
      </c>
      <c r="B53" s="8">
        <f t="shared" si="4"/>
        <v>1.6554336562882086</v>
      </c>
      <c r="C53" s="8">
        <f t="shared" si="3"/>
        <v>1.3846153846153846</v>
      </c>
      <c r="D53" s="7">
        <f t="shared" si="1"/>
        <v>0.16359355184311594</v>
      </c>
    </row>
    <row r="54" spans="1:4">
      <c r="A54" s="1">
        <v>0.53</v>
      </c>
      <c r="B54" s="8">
        <f t="shared" si="4"/>
        <v>1.6299077565828071</v>
      </c>
      <c r="C54" s="8">
        <f t="shared" si="3"/>
        <v>1.3584905660377358</v>
      </c>
      <c r="D54" s="7">
        <f t="shared" si="1"/>
        <v>0.16652303754545758</v>
      </c>
    </row>
    <row r="55" spans="1:4">
      <c r="A55" s="1">
        <v>0.54</v>
      </c>
      <c r="B55" s="8">
        <f t="shared" si="4"/>
        <v>1.6053159049367651</v>
      </c>
      <c r="C55" s="8">
        <f t="shared" si="3"/>
        <v>1.3333333333333333</v>
      </c>
      <c r="D55" s="7">
        <f t="shared" si="1"/>
        <v>0.16942619877309789</v>
      </c>
    </row>
    <row r="56" spans="1:4">
      <c r="A56" s="1">
        <v>0.55000000000000004</v>
      </c>
      <c r="B56" s="8">
        <f t="shared" si="4"/>
        <v>1.5816072601561455</v>
      </c>
      <c r="C56" s="8">
        <f t="shared" si="3"/>
        <v>1.3090909090909089</v>
      </c>
      <c r="D56" s="7">
        <f t="shared" si="1"/>
        <v>0.17230342698245596</v>
      </c>
    </row>
    <row r="57" spans="1:4">
      <c r="A57" s="1">
        <v>0.56000000000000005</v>
      </c>
      <c r="B57" s="8">
        <f t="shared" si="4"/>
        <v>1.5587346108623077</v>
      </c>
      <c r="C57" s="8">
        <f t="shared" si="3"/>
        <v>1.2857142857142856</v>
      </c>
      <c r="D57" s="7">
        <f t="shared" si="1"/>
        <v>0.17515510545889817</v>
      </c>
    </row>
    <row r="58" spans="1:4">
      <c r="A58" s="1">
        <v>0.56999999999999995</v>
      </c>
      <c r="B58" s="8">
        <f t="shared" si="4"/>
        <v>1.5366540571247702</v>
      </c>
      <c r="C58" s="8">
        <f t="shared" si="3"/>
        <v>1.2631578947368423</v>
      </c>
      <c r="D58" s="7">
        <f t="shared" si="1"/>
        <v>0.1779816095365446</v>
      </c>
    </row>
    <row r="59" spans="1:4">
      <c r="A59" s="1">
        <v>0.57999999999999996</v>
      </c>
      <c r="B59" s="8">
        <f t="shared" si="4"/>
        <v>1.515324725027533</v>
      </c>
      <c r="C59" s="8">
        <f t="shared" si="3"/>
        <v>1.2413793103448278</v>
      </c>
      <c r="D59" s="7">
        <f t="shared" si="1"/>
        <v>0.18078330681084059</v>
      </c>
    </row>
    <row r="60" spans="1:4">
      <c r="A60" s="1">
        <v>0.59</v>
      </c>
      <c r="B60" s="8">
        <f t="shared" si="4"/>
        <v>1.4947085102615452</v>
      </c>
      <c r="C60" s="8">
        <f t="shared" si="3"/>
        <v>1.2203389830508475</v>
      </c>
      <c r="D60" s="7">
        <f t="shared" si="1"/>
        <v>0.18356055734417961</v>
      </c>
    </row>
    <row r="61" spans="1:4">
      <c r="A61" s="1">
        <v>0.6</v>
      </c>
      <c r="B61" s="8">
        <f t="shared" si="4"/>
        <v>1.4747698473569486</v>
      </c>
      <c r="C61" s="8">
        <f t="shared" si="3"/>
        <v>1.2</v>
      </c>
      <c r="D61" s="7">
        <f t="shared" si="1"/>
        <v>0.18631371386483483</v>
      </c>
    </row>
    <row r="62" spans="1:4">
      <c r="A62" s="1">
        <v>0.61</v>
      </c>
      <c r="B62" s="8">
        <f t="shared" si="4"/>
        <v>1.4554755016128871</v>
      </c>
      <c r="C62" s="8">
        <f t="shared" si="3"/>
        <v>1.180327868852459</v>
      </c>
      <c r="D62" s="7">
        <f t="shared" si="1"/>
        <v>0.18904312195947157</v>
      </c>
    </row>
    <row r="63" spans="1:4">
      <c r="A63" s="1">
        <v>0.62</v>
      </c>
      <c r="B63" s="8">
        <f t="shared" si="4"/>
        <v>1.4367943811622592</v>
      </c>
      <c r="C63" s="8">
        <f t="shared" si="3"/>
        <v>1.1612903225806452</v>
      </c>
      <c r="D63" s="7">
        <f t="shared" si="1"/>
        <v>0.1917491202594708</v>
      </c>
    </row>
    <row r="64" spans="1:4">
      <c r="A64" s="1">
        <v>0.63</v>
      </c>
      <c r="B64" s="8">
        <f t="shared" si="4"/>
        <v>1.4186973669342502</v>
      </c>
      <c r="C64" s="8">
        <f t="shared" si="3"/>
        <v>1.1428571428571428</v>
      </c>
      <c r="D64" s="7">
        <f t="shared" si="1"/>
        <v>0.19443204062131123</v>
      </c>
    </row>
    <row r="65" spans="1:4">
      <c r="A65" s="1">
        <v>0.64</v>
      </c>
      <c r="B65" s="8">
        <f t="shared" si="4"/>
        <v>1.4011571585570788</v>
      </c>
      <c r="C65" s="8">
        <f t="shared" si="3"/>
        <v>1.125</v>
      </c>
      <c r="D65" s="7">
        <f>(B65-C65)/B65</f>
        <v>0.19709220830122104</v>
      </c>
    </row>
    <row r="66" spans="1:4">
      <c r="A66" s="1">
        <v>0.65</v>
      </c>
      <c r="B66" s="8">
        <f t="shared" si="4"/>
        <v>1.3841481344843702</v>
      </c>
      <c r="C66" s="8">
        <f t="shared" si="3"/>
        <v>1.1076923076923078</v>
      </c>
      <c r="D66" s="7">
        <f t="shared" si="1"/>
        <v>0.1997299421243299</v>
      </c>
    </row>
    <row r="67" spans="1:4">
      <c r="A67" s="1">
        <v>0.66</v>
      </c>
      <c r="B67" s="8">
        <f t="shared" si="4"/>
        <v>1.3676462248365899</v>
      </c>
      <c r="C67" s="8">
        <f t="shared" si="3"/>
        <v>1.0909090909090908</v>
      </c>
      <c r="D67" s="7">
        <f t="shared" ref="D67:D73" si="5">(B67-C67)/B67</f>
        <v>0.2023455546485089</v>
      </c>
    </row>
    <row r="68" spans="1:4">
      <c r="A68" s="1">
        <v>0.67</v>
      </c>
      <c r="B68" s="8">
        <f t="shared" si="4"/>
        <v>1.3516287956291451</v>
      </c>
      <c r="C68" s="8">
        <f t="shared" si="3"/>
        <v>1.0746268656716418</v>
      </c>
      <c r="D68" s="7">
        <f t="shared" si="5"/>
        <v>0.20493935232311081</v>
      </c>
    </row>
    <row r="69" spans="1:4">
      <c r="A69" s="1">
        <v>0.68</v>
      </c>
      <c r="B69" s="8">
        <f t="shared" si="4"/>
        <v>1.3360745432149963</v>
      </c>
      <c r="C69" s="8">
        <f t="shared" si="3"/>
        <v>1.0588235294117647</v>
      </c>
      <c r="D69" s="7">
        <f t="shared" si="5"/>
        <v>0.20751163564278566</v>
      </c>
    </row>
    <row r="70" spans="1:4">
      <c r="A70" s="1">
        <v>0.69</v>
      </c>
      <c r="B70" s="8">
        <f t="shared" si="4"/>
        <v>1.3209633979055704</v>
      </c>
      <c r="C70" s="8">
        <f t="shared" si="3"/>
        <v>1.0434782608695652</v>
      </c>
      <c r="D70" s="7">
        <f t="shared" si="5"/>
        <v>0.21006269929656396</v>
      </c>
    </row>
    <row r="71" spans="1:4">
      <c r="A71" s="1">
        <v>0.7</v>
      </c>
      <c r="B71" s="8">
        <f t="shared" si="4"/>
        <v>1.3062764358521379</v>
      </c>
      <c r="C71" s="8">
        <f t="shared" si="3"/>
        <v>1.0285714285714285</v>
      </c>
      <c r="D71" s="7">
        <f t="shared" si="5"/>
        <v>0.21259283231236659</v>
      </c>
    </row>
    <row r="72" spans="1:4">
      <c r="A72" s="1">
        <v>0.71</v>
      </c>
      <c r="B72" s="8">
        <f t="shared" si="4"/>
        <v>1.2919957983732866</v>
      </c>
      <c r="C72" s="8">
        <f t="shared" si="3"/>
        <v>1.0140845070422535</v>
      </c>
      <c r="D72" s="7">
        <f t="shared" si="5"/>
        <v>0.21510231819712022</v>
      </c>
    </row>
    <row r="73" spans="1:4">
      <c r="A73" s="1">
        <v>0.72</v>
      </c>
      <c r="B73" s="8">
        <f t="shared" si="4"/>
        <v>1.2781046180045648</v>
      </c>
      <c r="C73" s="8">
        <f t="shared" si="3"/>
        <v>1</v>
      </c>
      <c r="D73" s="7">
        <f t="shared" si="5"/>
        <v>0.21759143507262682</v>
      </c>
    </row>
    <row r="74" spans="1:4">
      <c r="A74" s="1">
        <v>0.73</v>
      </c>
      <c r="B74" s="8">
        <f t="shared" si="4"/>
        <v>1.264586950625729</v>
      </c>
      <c r="C74" s="8">
        <f t="shared" si="3"/>
        <v>0.98630136986301364</v>
      </c>
      <c r="D74" s="7">
        <f>(B74-C74)/B74</f>
        <v>0.2200604558073426</v>
      </c>
    </row>
    <row r="75" spans="1:4">
      <c r="A75" s="1">
        <v>0.74</v>
      </c>
      <c r="B75" s="8">
        <f t="shared" si="4"/>
        <v>1.2514277130907019</v>
      </c>
      <c r="C75" s="8">
        <f t="shared" si="3"/>
        <v>0.97297297297297303</v>
      </c>
      <c r="D75" s="7">
        <f t="shared" ref="D75:D93" si="6">(B75-C75)/B75</f>
        <v>0.22250964814421273</v>
      </c>
    </row>
    <row r="76" spans="1:4">
      <c r="A76" s="1">
        <v>0.75</v>
      </c>
      <c r="B76" s="8">
        <f t="shared" si="4"/>
        <v>1.2386126258466668</v>
      </c>
      <c r="C76" s="8">
        <f t="shared" si="3"/>
        <v>0.96</v>
      </c>
      <c r="D76" s="7">
        <f t="shared" si="6"/>
        <v>0.22493927482470008</v>
      </c>
    </row>
    <row r="77" spans="1:4">
      <c r="A77" s="1">
        <v>0.76</v>
      </c>
      <c r="B77" s="8">
        <f t="shared" si="4"/>
        <v>1.2261281600827918</v>
      </c>
      <c r="C77" s="8">
        <f t="shared" si="3"/>
        <v>0.94736842105263153</v>
      </c>
      <c r="D77" s="7">
        <f t="shared" si="6"/>
        <v>0.22734959370914179</v>
      </c>
    </row>
    <row r="78" spans="1:4">
      <c r="A78" s="1">
        <v>0.77</v>
      </c>
      <c r="B78" s="8">
        <f t="shared" si="4"/>
        <v>1.2139614889968093</v>
      </c>
      <c r="C78" s="8">
        <f t="shared" si="3"/>
        <v>0.93506493506493504</v>
      </c>
      <c r="D78" s="7">
        <f t="shared" si="6"/>
        <v>0.22974085789356313</v>
      </c>
    </row>
    <row r="79" spans="1:4">
      <c r="A79" s="1">
        <v>0.78</v>
      </c>
      <c r="B79" s="8">
        <f t="shared" si="4"/>
        <v>1.2021004428099142</v>
      </c>
      <c r="C79" s="8">
        <f t="shared" si="3"/>
        <v>0.92307692307692313</v>
      </c>
      <c r="D79" s="7">
        <f t="shared" si="6"/>
        <v>0.23211331582307099</v>
      </c>
    </row>
    <row r="80" spans="1:4">
      <c r="A80" s="1">
        <v>0.79</v>
      </c>
      <c r="B80" s="8">
        <f t="shared" si="4"/>
        <v>1.190533467197864</v>
      </c>
      <c r="C80" s="8">
        <f t="shared" si="3"/>
        <v>0.91139240506329111</v>
      </c>
      <c r="D80" s="7">
        <f t="shared" si="6"/>
        <v>0.23446721140194565</v>
      </c>
    </row>
    <row r="81" spans="1:4">
      <c r="A81" s="1">
        <v>0.8</v>
      </c>
      <c r="B81" s="8">
        <f t="shared" si="4"/>
        <v>1.179249584839376</v>
      </c>
      <c r="C81" s="8">
        <f t="shared" si="3"/>
        <v>0.9</v>
      </c>
      <c r="D81" s="7">
        <f t="shared" si="6"/>
        <v>0.23680278410054492</v>
      </c>
    </row>
    <row r="82" spans="1:4">
      <c r="A82" s="1">
        <v>0.81</v>
      </c>
      <c r="B82" s="8">
        <f t="shared" si="4"/>
        <v>1.1682383598124326</v>
      </c>
      <c r="C82" s="8">
        <f t="shared" si="3"/>
        <v>0.88888888888888884</v>
      </c>
      <c r="D82" s="7">
        <f t="shared" si="6"/>
        <v>0.23912026905912845</v>
      </c>
    </row>
    <row r="83" spans="1:4">
      <c r="A83" s="1">
        <v>0.82</v>
      </c>
      <c r="B83" s="8">
        <f t="shared" si="4"/>
        <v>1.1574898645953973</v>
      </c>
      <c r="C83" s="8">
        <f t="shared" si="3"/>
        <v>0.87804878048780488</v>
      </c>
      <c r="D83" s="7">
        <f t="shared" si="6"/>
        <v>0.24141989718870802</v>
      </c>
    </row>
    <row r="84" spans="1:4">
      <c r="A84" s="1">
        <v>0.83</v>
      </c>
      <c r="B84" s="8">
        <f t="shared" si="4"/>
        <v>1.1469946494532643</v>
      </c>
      <c r="C84" s="8">
        <f t="shared" si="3"/>
        <v>0.86746987951807231</v>
      </c>
      <c r="D84" s="7">
        <f t="shared" si="6"/>
        <v>0.2437018952690255</v>
      </c>
    </row>
    <row r="85" spans="1:4">
      <c r="A85" s="1">
        <v>0.84</v>
      </c>
      <c r="B85" s="8">
        <f t="shared" si="4"/>
        <v>1.1367437140102943</v>
      </c>
      <c r="C85" s="8">
        <f t="shared" si="3"/>
        <v>0.8571428571428571</v>
      </c>
      <c r="D85" s="7">
        <f t="shared" si="6"/>
        <v>0.24596648604375315</v>
      </c>
    </row>
    <row r="86" spans="1:4">
      <c r="A86" s="1">
        <v>0.85</v>
      </c>
      <c r="B86" s="8">
        <f t="shared" si="4"/>
        <v>1.1267284808289821</v>
      </c>
      <c r="C86" s="8">
        <f t="shared" ref="C86:C101" si="7">72/(A86*100)</f>
        <v>0.84705882352941175</v>
      </c>
      <c r="D86" s="7">
        <f t="shared" si="6"/>
        <v>0.2482138883130082</v>
      </c>
    </row>
    <row r="87" spans="1:4">
      <c r="A87" s="1">
        <v>0.86</v>
      </c>
      <c r="B87" s="8">
        <f t="shared" ref="B87:B101" si="8">LOG10(2)/LOG10((1+A87))</f>
        <v>1.1169407708320742</v>
      </c>
      <c r="C87" s="8">
        <f t="shared" si="7"/>
        <v>0.83720930232558144</v>
      </c>
      <c r="D87" s="7">
        <f t="shared" si="6"/>
        <v>0.25044431702327824</v>
      </c>
    </row>
    <row r="88" spans="1:4">
      <c r="A88" s="1">
        <v>0.87</v>
      </c>
      <c r="B88" s="8">
        <f t="shared" si="8"/>
        <v>1.107372780419333</v>
      </c>
      <c r="C88" s="8">
        <f t="shared" si="7"/>
        <v>0.82758620689655171</v>
      </c>
      <c r="D88" s="7">
        <f t="shared" si="6"/>
        <v>0.25265798335483147</v>
      </c>
    </row>
    <row r="89" spans="1:4">
      <c r="A89" s="1">
        <v>0.88</v>
      </c>
      <c r="B89" s="8">
        <f t="shared" si="8"/>
        <v>1.0980170601442685</v>
      </c>
      <c r="C89" s="8">
        <f t="shared" si="7"/>
        <v>0.81818181818181823</v>
      </c>
      <c r="D89" s="7">
        <f t="shared" si="6"/>
        <v>0.25485509480670793</v>
      </c>
    </row>
    <row r="90" spans="1:4">
      <c r="A90" s="1">
        <v>0.89</v>
      </c>
      <c r="B90" s="8">
        <f t="shared" si="8"/>
        <v>1.0888664948281297</v>
      </c>
      <c r="C90" s="8">
        <f t="shared" si="7"/>
        <v>0.8089887640449438</v>
      </c>
      <c r="D90" s="7">
        <f t="shared" si="6"/>
        <v>0.25703585527935885</v>
      </c>
    </row>
    <row r="91" spans="1:4">
      <c r="A91" s="1">
        <v>0.9</v>
      </c>
      <c r="B91" s="8">
        <f t="shared" si="8"/>
        <v>1.0799142849993961</v>
      </c>
      <c r="C91" s="8">
        <f t="shared" si="7"/>
        <v>0.8</v>
      </c>
      <c r="D91" s="7">
        <f t="shared" si="6"/>
        <v>0.25920046515502165</v>
      </c>
    </row>
    <row r="92" spans="1:4">
      <c r="A92" s="1">
        <v>0.91</v>
      </c>
      <c r="B92" s="8">
        <f t="shared" si="8"/>
        <v>1.0711539295567947</v>
      </c>
      <c r="C92" s="8">
        <f t="shared" si="7"/>
        <v>0.79120879120879117</v>
      </c>
      <c r="D92" s="7">
        <f t="shared" si="6"/>
        <v>0.261349121375893</v>
      </c>
    </row>
    <row r="93" spans="1:4">
      <c r="A93" s="1">
        <v>0.92</v>
      </c>
      <c r="B93" s="8">
        <f t="shared" si="8"/>
        <v>1.0625792095627768</v>
      </c>
      <c r="C93" s="8">
        <f t="shared" si="7"/>
        <v>0.78260869565217395</v>
      </c>
      <c r="D93" s="7">
        <f t="shared" si="6"/>
        <v>0.26348201752018408</v>
      </c>
    </row>
    <row r="94" spans="1:4">
      <c r="A94" s="1">
        <v>0.93</v>
      </c>
      <c r="B94" s="8">
        <f t="shared" si="8"/>
        <v>1.0541841730823502</v>
      </c>
      <c r="C94" s="8">
        <f t="shared" si="7"/>
        <v>0.77419354838709675</v>
      </c>
      <c r="D94" s="7">
        <f>(B94-C94)/B94</f>
        <v>0.26559934387611162</v>
      </c>
    </row>
    <row r="95" spans="1:4">
      <c r="A95" s="1">
        <v>0.94</v>
      </c>
      <c r="B95" s="8">
        <f t="shared" si="8"/>
        <v>1.0459631209894471</v>
      </c>
      <c r="C95" s="8">
        <f t="shared" si="7"/>
        <v>0.76595744680851063</v>
      </c>
      <c r="D95" s="7">
        <f t="shared" ref="D95:D101" si="9">(B95-C95)/B95</f>
        <v>0.26770128751390415</v>
      </c>
    </row>
    <row r="96" spans="1:4">
      <c r="A96" s="1">
        <v>0.95</v>
      </c>
      <c r="B96" s="8">
        <f t="shared" si="8"/>
        <v>1.0379105936695256</v>
      </c>
      <c r="C96" s="8">
        <f t="shared" si="7"/>
        <v>0.75789473684210529</v>
      </c>
      <c r="D96" s="7">
        <f t="shared" si="9"/>
        <v>0.2697880323558759</v>
      </c>
    </row>
    <row r="97" spans="1:4">
      <c r="A97" s="1">
        <v>0.96</v>
      </c>
      <c r="B97" s="8">
        <f t="shared" si="8"/>
        <v>1.0300213585530726</v>
      </c>
      <c r="C97" s="8">
        <f t="shared" si="7"/>
        <v>0.75</v>
      </c>
      <c r="D97" s="7">
        <f t="shared" si="9"/>
        <v>0.2718597592446374</v>
      </c>
    </row>
    <row r="98" spans="1:4">
      <c r="A98" s="1">
        <v>0.97</v>
      </c>
      <c r="B98" s="8">
        <f t="shared" si="8"/>
        <v>1.0222903984200427</v>
      </c>
      <c r="C98" s="8">
        <f t="shared" si="7"/>
        <v>0.74226804123711343</v>
      </c>
      <c r="D98" s="7">
        <f t="shared" si="9"/>
        <v>0.27391664600949578</v>
      </c>
    </row>
    <row r="99" spans="1:4">
      <c r="A99" s="1">
        <v>0.98</v>
      </c>
      <c r="B99" s="8">
        <f t="shared" si="8"/>
        <v>1.0147129004201747</v>
      </c>
      <c r="C99" s="8">
        <f t="shared" si="7"/>
        <v>0.73469387755102045</v>
      </c>
      <c r="D99" s="7">
        <f t="shared" si="9"/>
        <v>0.27595886753110493</v>
      </c>
    </row>
    <row r="100" spans="1:4">
      <c r="A100" s="1">
        <v>0.99</v>
      </c>
      <c r="B100" s="8">
        <f t="shared" si="8"/>
        <v>1.0072842457585751</v>
      </c>
      <c r="C100" s="8">
        <f t="shared" si="7"/>
        <v>0.72727272727272729</v>
      </c>
      <c r="D100" s="7">
        <f t="shared" si="9"/>
        <v>0.27798659580441876</v>
      </c>
    </row>
    <row r="101" spans="1:4">
      <c r="A101" s="1">
        <v>1</v>
      </c>
      <c r="B101" s="8">
        <f t="shared" si="8"/>
        <v>1</v>
      </c>
      <c r="C101" s="8">
        <f t="shared" si="7"/>
        <v>0.72</v>
      </c>
      <c r="D101" s="7">
        <f t="shared" si="9"/>
        <v>0.28000000000000003</v>
      </c>
    </row>
    <row r="102" spans="1:4">
      <c r="A102" s="1"/>
    </row>
    <row r="103" spans="1:4">
      <c r="A103" s="1"/>
    </row>
    <row r="104" spans="1:4">
      <c r="A104" s="1"/>
    </row>
    <row r="105" spans="1:4">
      <c r="A105" s="1"/>
    </row>
    <row r="106" spans="1:4">
      <c r="A106" s="1"/>
    </row>
    <row r="107" spans="1:4">
      <c r="A107" s="1"/>
    </row>
    <row r="108" spans="1:4">
      <c r="A108" s="1"/>
    </row>
    <row r="109" spans="1:4">
      <c r="A109" s="1"/>
    </row>
    <row r="110" spans="1:4">
      <c r="A110" s="1"/>
    </row>
    <row r="111" spans="1:4">
      <c r="A111" s="1"/>
    </row>
    <row r="112" spans="1:4">
      <c r="A112" s="1"/>
    </row>
  </sheetData>
  <phoneticPr fontId="0"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Compound Interest Calculator</vt:lpstr>
      <vt:lpstr>Rule of 72 Calculated</vt:lpstr>
      <vt:lpstr>Sheet2</vt:lpstr>
      <vt:lpstr>Sheet3</vt:lpstr>
      <vt:lpstr>Rule of 72 Error Graph</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dc:creator>
  <cp:lastModifiedBy> </cp:lastModifiedBy>
  <dcterms:created xsi:type="dcterms:W3CDTF">2009-11-24T13:10:02Z</dcterms:created>
  <dcterms:modified xsi:type="dcterms:W3CDTF">2009-12-31T13:05:49Z</dcterms:modified>
</cp:coreProperties>
</file>